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df3269bfdc25ae/Desktop/"/>
    </mc:Choice>
  </mc:AlternateContent>
  <xr:revisionPtr revIDLastSave="0" documentId="14_{669E3031-E6E9-4353-AB38-3DC3C02A26F1}" xr6:coauthVersionLast="47" xr6:coauthVersionMax="47" xr10:uidLastSave="{00000000-0000-0000-0000-000000000000}"/>
  <bookViews>
    <workbookView xWindow="1485" yWindow="75" windowWidth="17250" windowHeight="10515" xr2:uid="{9D24EBBF-8839-4752-836D-FCDAB0A147DB}"/>
  </bookViews>
  <sheets>
    <sheet name="Ihre Einschätzung" sheetId="1" r:id="rId1"/>
  </sheets>
  <definedNames>
    <definedName name="_xlnm.Print_Area" localSheetId="0">'Ihre Einschätzung'!$A$1:$Q$16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" l="1"/>
  <c r="L10" i="1"/>
  <c r="H10" i="1"/>
  <c r="Q9" i="1"/>
  <c r="P9" i="1"/>
  <c r="O9" i="1"/>
  <c r="O10" i="1" s="1"/>
  <c r="M9" i="1"/>
  <c r="L9" i="1"/>
  <c r="K9" i="1"/>
  <c r="K10" i="1" s="1"/>
  <c r="I9" i="1"/>
  <c r="H9" i="1"/>
  <c r="G9" i="1"/>
  <c r="G10" i="1" s="1"/>
  <c r="D9" i="1"/>
  <c r="E9" i="1"/>
  <c r="D10" i="1" s="1"/>
  <c r="C9" i="1"/>
  <c r="C10" i="1" s="1"/>
  <c r="K11" i="1" l="1"/>
  <c r="O11" i="1"/>
  <c r="C11" i="1"/>
  <c r="G11" i="1"/>
</calcChain>
</file>

<file path=xl/sharedStrings.xml><?xml version="1.0" encoding="utf-8"?>
<sst xmlns="http://schemas.openxmlformats.org/spreadsheetml/2006/main" count="84" uniqueCount="27">
  <si>
    <t>nichts tun</t>
  </si>
  <si>
    <t>außenpol. Reputation/Macht</t>
  </si>
  <si>
    <t>Wirtschaftsinteressen</t>
  </si>
  <si>
    <t>RU</t>
  </si>
  <si>
    <t>USA</t>
  </si>
  <si>
    <t>Europa</t>
  </si>
  <si>
    <t>offener Krieg</t>
  </si>
  <si>
    <t>innepolitische Ansehen</t>
  </si>
  <si>
    <t>negativ</t>
  </si>
  <si>
    <t>gering/nichts</t>
  </si>
  <si>
    <t>sehr negativ</t>
  </si>
  <si>
    <t>sehr positiv</t>
  </si>
  <si>
    <t>positiv</t>
  </si>
  <si>
    <t>Faktor/Gewicht *)</t>
  </si>
  <si>
    <t>*) Faktoren sind je nach Land unterschiedlich, daher machen hier unterschiedliche Gewichte vermutlich keinen Sinn</t>
  </si>
  <si>
    <t>starke Sanktionen</t>
  </si>
  <si>
    <t>Aktion des Westens bei Einmarsch Russlands in die Ukraine</t>
  </si>
  <si>
    <t>Spieltheoretische Betrachtung des Ukraine-Konflikts</t>
  </si>
  <si>
    <t>Summe:</t>
  </si>
  <si>
    <t>direkte Kosten **)</t>
  </si>
  <si>
    <t>**) nicht verwechseln mit Zugewinn durch positive Wirtschaftsentwicklung, das wird separat betrachtet</t>
  </si>
  <si>
    <t>***) ggfs. nach eigener Einschätzung anpassen</t>
  </si>
  <si>
    <t>Macht der USA im Bündnis ***)</t>
  </si>
  <si>
    <t>Faktorenstufen ***)</t>
  </si>
  <si>
    <t>nichts tun/Status Quo halten</t>
  </si>
  <si>
    <t>(Aus Sicht der "Spieler" Russland + Nato; Mitspieler Ukraine ist ehrlich gesehen venachlässigbar) ****)</t>
  </si>
  <si>
    <t>****) ist leider aus wirtschaftlicher, militärischer und politischer Sicht nicht anders einzuschätzen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</si>
</sst>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5" borderId="9" xfId="0" applyFont="1" applyFill="1" applyBorder="1" applyAlignment="1">
      <alignment horizontal="center" vertical="top"/>
    </xf>
    <xf numFmtId="0" fontId="1" fillId="5" borderId="15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4" borderId="6" xfId="0" applyFill="1" applyBorder="1" applyAlignment="1">
      <alignment horizontal="center" vertical="top"/>
    </xf>
    <xf numFmtId="0" fontId="1" fillId="0" borderId="5" xfId="0" applyFont="1" applyBorder="1" applyAlignment="1">
      <alignment horizontal="right" vertical="top"/>
    </xf>
    <xf numFmtId="0" fontId="0" fillId="0" borderId="2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right" vertical="top"/>
    </xf>
    <xf numFmtId="0" fontId="0" fillId="4" borderId="8" xfId="0" applyFill="1" applyBorder="1" applyAlignment="1">
      <alignment horizontal="center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0" fillId="0" borderId="2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right" vertical="top"/>
    </xf>
    <xf numFmtId="0" fontId="0" fillId="4" borderId="10" xfId="0" applyFill="1" applyBorder="1" applyAlignment="1">
      <alignment horizontal="center" vertical="top"/>
    </xf>
    <xf numFmtId="164" fontId="1" fillId="2" borderId="36" xfId="0" applyNumberFormat="1" applyFont="1" applyFill="1" applyBorder="1" applyAlignment="1">
      <alignment horizontal="center" vertical="top"/>
    </xf>
    <xf numFmtId="164" fontId="1" fillId="2" borderId="37" xfId="0" applyNumberFormat="1" applyFont="1" applyFill="1" applyBorder="1" applyAlignment="1">
      <alignment horizontal="center" vertical="top"/>
    </xf>
    <xf numFmtId="164" fontId="1" fillId="2" borderId="38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1" fillId="0" borderId="13" xfId="0" applyFont="1" applyBorder="1" applyAlignment="1">
      <alignment horizontal="center" vertical="top"/>
    </xf>
    <xf numFmtId="165" fontId="1" fillId="4" borderId="19" xfId="0" applyNumberFormat="1" applyFont="1" applyFill="1" applyBorder="1" applyAlignment="1">
      <alignment horizontal="center" vertical="top"/>
    </xf>
    <xf numFmtId="164" fontId="1" fillId="2" borderId="33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164" fontId="1" fillId="0" borderId="27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4" borderId="17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horizontal="center" vertical="top"/>
    </xf>
    <xf numFmtId="0" fontId="1" fillId="5" borderId="28" xfId="0" applyFont="1" applyFill="1" applyBorder="1" applyAlignment="1">
      <alignment horizontal="center" vertical="top"/>
    </xf>
    <xf numFmtId="0" fontId="1" fillId="5" borderId="25" xfId="0" applyFont="1" applyFill="1" applyBorder="1" applyAlignment="1">
      <alignment horizontal="center" vertical="top"/>
    </xf>
    <xf numFmtId="0" fontId="1" fillId="5" borderId="29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1" fillId="5" borderId="12" xfId="0" applyFont="1" applyFill="1" applyBorder="1" applyAlignment="1">
      <alignment horizontal="center" vertical="top"/>
    </xf>
    <xf numFmtId="164" fontId="1" fillId="2" borderId="34" xfId="0" applyNumberFormat="1" applyFont="1" applyFill="1" applyBorder="1" applyAlignment="1">
      <alignment horizontal="center" vertical="top"/>
    </xf>
    <xf numFmtId="164" fontId="1" fillId="2" borderId="35" xfId="0" applyNumberFormat="1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164" fontId="1" fillId="3" borderId="30" xfId="0" applyNumberFormat="1" applyFont="1" applyFill="1" applyBorder="1" applyAlignment="1">
      <alignment horizontal="center" vertical="top"/>
    </xf>
    <xf numFmtId="164" fontId="1" fillId="3" borderId="31" xfId="0" applyNumberFormat="1" applyFont="1" applyFill="1" applyBorder="1" applyAlignment="1">
      <alignment horizontal="center" vertical="top"/>
    </xf>
    <xf numFmtId="164" fontId="1" fillId="3" borderId="32" xfId="0" applyNumberFormat="1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 vertical="top"/>
    </xf>
    <xf numFmtId="0" fontId="1" fillId="5" borderId="26" xfId="0" applyFont="1" applyFill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3307-5C5E-42FD-B834-AE664E38817B}">
  <sheetPr>
    <pageSetUpPr fitToPage="1"/>
  </sheetPr>
  <dimension ref="A1:T16"/>
  <sheetViews>
    <sheetView tabSelected="1" zoomScale="70" zoomScaleNormal="70" workbookViewId="0">
      <selection activeCell="A16" sqref="A16"/>
    </sheetView>
  </sheetViews>
  <sheetFormatPr baseColWidth="10" defaultRowHeight="15" x14ac:dyDescent="0.25"/>
  <cols>
    <col min="1" max="1" width="34.42578125" style="2" bestFit="1" customWidth="1"/>
    <col min="2" max="2" width="21.5703125" style="2" bestFit="1" customWidth="1"/>
    <col min="3" max="5" width="13.5703125" style="2" bestFit="1" customWidth="1"/>
    <col min="6" max="6" width="3.28515625" style="2" customWidth="1"/>
    <col min="7" max="7" width="12.85546875" style="2" bestFit="1" customWidth="1"/>
    <col min="8" max="9" width="13.5703125" style="2" bestFit="1" customWidth="1"/>
    <col min="10" max="10" width="3.28515625" style="2" customWidth="1"/>
    <col min="11" max="11" width="12.85546875" style="2" bestFit="1" customWidth="1"/>
    <col min="12" max="13" width="13.5703125" style="2" bestFit="1" customWidth="1"/>
    <col min="14" max="14" width="3.28515625" style="2" customWidth="1"/>
    <col min="15" max="15" width="12.85546875" style="2" bestFit="1" customWidth="1"/>
    <col min="16" max="17" width="13.5703125" style="2" bestFit="1" customWidth="1"/>
    <col min="18" max="18" width="3.28515625" style="2" customWidth="1"/>
    <col min="19" max="19" width="13.28515625" style="2" bestFit="1" customWidth="1"/>
    <col min="20" max="20" width="9.5703125" style="2" customWidth="1"/>
    <col min="21" max="16384" width="11.42578125" style="2"/>
  </cols>
  <sheetData>
    <row r="1" spans="1:20" ht="15.75" thickBot="1" x14ac:dyDescent="0.3">
      <c r="A1" s="1" t="s">
        <v>17</v>
      </c>
    </row>
    <row r="2" spans="1:20" ht="15.75" thickBot="1" x14ac:dyDescent="0.3">
      <c r="A2" s="41" t="s">
        <v>25</v>
      </c>
      <c r="G2" s="45" t="s">
        <v>16</v>
      </c>
      <c r="H2" s="46"/>
      <c r="I2" s="46"/>
      <c r="J2" s="47"/>
      <c r="K2" s="46"/>
      <c r="L2" s="46"/>
      <c r="M2" s="46"/>
      <c r="N2" s="47"/>
      <c r="O2" s="46"/>
      <c r="P2" s="46"/>
      <c r="Q2" s="48"/>
    </row>
    <row r="3" spans="1:20" ht="15.75" thickBot="1" x14ac:dyDescent="0.3">
      <c r="C3" s="53" t="s">
        <v>24</v>
      </c>
      <c r="D3" s="54"/>
      <c r="E3" s="55"/>
      <c r="G3" s="59" t="s">
        <v>0</v>
      </c>
      <c r="H3" s="47"/>
      <c r="I3" s="60"/>
      <c r="J3" s="3"/>
      <c r="K3" s="59" t="s">
        <v>15</v>
      </c>
      <c r="L3" s="47"/>
      <c r="M3" s="60"/>
      <c r="N3" s="3"/>
      <c r="O3" s="45" t="s">
        <v>6</v>
      </c>
      <c r="P3" s="46"/>
      <c r="Q3" s="48"/>
      <c r="S3" s="49" t="s">
        <v>23</v>
      </c>
      <c r="T3" s="50"/>
    </row>
    <row r="4" spans="1:20" ht="15.75" thickBot="1" x14ac:dyDescent="0.3">
      <c r="B4" s="4" t="s">
        <v>13</v>
      </c>
      <c r="C4" s="5" t="s">
        <v>3</v>
      </c>
      <c r="D4" s="6" t="s">
        <v>4</v>
      </c>
      <c r="E4" s="7" t="s">
        <v>5</v>
      </c>
      <c r="G4" s="5" t="s">
        <v>3</v>
      </c>
      <c r="H4" s="6" t="s">
        <v>4</v>
      </c>
      <c r="I4" s="7" t="s">
        <v>5</v>
      </c>
      <c r="J4" s="3"/>
      <c r="K4" s="5" t="s">
        <v>3</v>
      </c>
      <c r="L4" s="6" t="s">
        <v>4</v>
      </c>
      <c r="M4" s="7" t="s">
        <v>5</v>
      </c>
      <c r="N4" s="3"/>
      <c r="O4" s="8" t="s">
        <v>3</v>
      </c>
      <c r="P4" s="9" t="s">
        <v>4</v>
      </c>
      <c r="Q4" s="10" t="s">
        <v>5</v>
      </c>
      <c r="S4" s="11" t="s">
        <v>11</v>
      </c>
      <c r="T4" s="12">
        <v>5</v>
      </c>
    </row>
    <row r="5" spans="1:20" x14ac:dyDescent="0.25">
      <c r="A5" s="13" t="s">
        <v>7</v>
      </c>
      <c r="B5" s="42">
        <v>1</v>
      </c>
      <c r="C5" s="14" t="s">
        <v>8</v>
      </c>
      <c r="D5" s="15" t="s">
        <v>8</v>
      </c>
      <c r="E5" s="16" t="s">
        <v>12</v>
      </c>
      <c r="F5" s="17"/>
      <c r="G5" s="14" t="s">
        <v>11</v>
      </c>
      <c r="H5" s="15" t="s">
        <v>10</v>
      </c>
      <c r="I5" s="16" t="s">
        <v>8</v>
      </c>
      <c r="J5" s="18"/>
      <c r="K5" s="14" t="s">
        <v>8</v>
      </c>
      <c r="L5" s="15" t="s">
        <v>12</v>
      </c>
      <c r="M5" s="16" t="s">
        <v>12</v>
      </c>
      <c r="N5" s="18"/>
      <c r="O5" s="19" t="s">
        <v>12</v>
      </c>
      <c r="P5" s="20" t="s">
        <v>12</v>
      </c>
      <c r="Q5" s="21" t="s">
        <v>8</v>
      </c>
      <c r="S5" s="22" t="s">
        <v>12</v>
      </c>
      <c r="T5" s="23">
        <v>2.5</v>
      </c>
    </row>
    <row r="6" spans="1:20" x14ac:dyDescent="0.25">
      <c r="A6" s="24" t="s">
        <v>1</v>
      </c>
      <c r="B6" s="43">
        <v>1</v>
      </c>
      <c r="C6" s="19" t="s">
        <v>8</v>
      </c>
      <c r="D6" s="20" t="s">
        <v>9</v>
      </c>
      <c r="E6" s="21" t="s">
        <v>8</v>
      </c>
      <c r="F6" s="17"/>
      <c r="G6" s="19" t="s">
        <v>12</v>
      </c>
      <c r="H6" s="20" t="s">
        <v>8</v>
      </c>
      <c r="I6" s="21" t="s">
        <v>8</v>
      </c>
      <c r="J6" s="18"/>
      <c r="K6" s="19" t="s">
        <v>8</v>
      </c>
      <c r="L6" s="20" t="s">
        <v>12</v>
      </c>
      <c r="M6" s="21" t="s">
        <v>12</v>
      </c>
      <c r="N6" s="18"/>
      <c r="O6" s="19" t="s">
        <v>10</v>
      </c>
      <c r="P6" s="20" t="s">
        <v>11</v>
      </c>
      <c r="Q6" s="21" t="s">
        <v>12</v>
      </c>
      <c r="S6" s="22" t="s">
        <v>9</v>
      </c>
      <c r="T6" s="23">
        <v>0</v>
      </c>
    </row>
    <row r="7" spans="1:20" x14ac:dyDescent="0.25">
      <c r="A7" s="24" t="s">
        <v>19</v>
      </c>
      <c r="B7" s="43">
        <v>1</v>
      </c>
      <c r="C7" s="19" t="s">
        <v>9</v>
      </c>
      <c r="D7" s="20" t="s">
        <v>9</v>
      </c>
      <c r="E7" s="21" t="s">
        <v>9</v>
      </c>
      <c r="F7" s="17"/>
      <c r="G7" s="19" t="s">
        <v>10</v>
      </c>
      <c r="H7" s="20" t="s">
        <v>8</v>
      </c>
      <c r="I7" s="21" t="s">
        <v>8</v>
      </c>
      <c r="J7" s="18"/>
      <c r="K7" s="19" t="s">
        <v>10</v>
      </c>
      <c r="L7" s="20" t="s">
        <v>8</v>
      </c>
      <c r="M7" s="21" t="s">
        <v>8</v>
      </c>
      <c r="N7" s="18"/>
      <c r="O7" s="19" t="s">
        <v>10</v>
      </c>
      <c r="P7" s="20" t="s">
        <v>10</v>
      </c>
      <c r="Q7" s="21" t="s">
        <v>10</v>
      </c>
      <c r="S7" s="22" t="s">
        <v>8</v>
      </c>
      <c r="T7" s="23">
        <v>-2.5</v>
      </c>
    </row>
    <row r="8" spans="1:20" ht="15.75" thickBot="1" x14ac:dyDescent="0.3">
      <c r="A8" s="25" t="s">
        <v>2</v>
      </c>
      <c r="B8" s="44">
        <v>1</v>
      </c>
      <c r="C8" s="26" t="s">
        <v>12</v>
      </c>
      <c r="D8" s="27" t="s">
        <v>8</v>
      </c>
      <c r="E8" s="28" t="s">
        <v>12</v>
      </c>
      <c r="F8" s="17"/>
      <c r="G8" s="26" t="s">
        <v>12</v>
      </c>
      <c r="H8" s="27" t="s">
        <v>8</v>
      </c>
      <c r="I8" s="28" t="s">
        <v>12</v>
      </c>
      <c r="J8" s="18"/>
      <c r="K8" s="26" t="s">
        <v>10</v>
      </c>
      <c r="L8" s="27" t="s">
        <v>11</v>
      </c>
      <c r="M8" s="28" t="s">
        <v>8</v>
      </c>
      <c r="N8" s="18"/>
      <c r="O8" s="26" t="s">
        <v>10</v>
      </c>
      <c r="P8" s="27" t="s">
        <v>11</v>
      </c>
      <c r="Q8" s="28" t="s">
        <v>10</v>
      </c>
      <c r="S8" s="29" t="s">
        <v>10</v>
      </c>
      <c r="T8" s="30">
        <v>-5</v>
      </c>
    </row>
    <row r="9" spans="1:20" ht="16.5" thickTop="1" thickBot="1" x14ac:dyDescent="0.3">
      <c r="C9" s="31">
        <f>(IF(C5="sehr positiv",$T$4,IF(C5="positiv",$T$5,IF(C5="gering/nichts",$T$6,IF(C5="negativ",$T$7,IF(C5="sehr negativ",$T$8,0)))))*$B$5+IF(C6="sehr positiv",$T$4,IF(C6="positiv",$T$5,IF(C6="gering/nichts",$T$6,IF(C6="negativ",$T$7,IF(C6="sehr negativ",$T$8,0)))))*$B$6+IF(C7="sehr positiv",$T$4,IF(C7="positiv",$T$5,IF(C7="gering/nichts",$T$6,IF(C7="negativ",$T$7,IF(C7="sehr negativ",$T$8,0)))))*$B$7+IF(C8="sehr positiv",$T$4,IF(C8="positiv",$T$5,IF(C8="gering/nichts",$T$6,IF(C8="negativ",$T$7,IF(C8="sehr negativ",$T$8,0)))))*$B$8)/SUM($B$5:$B$8)</f>
        <v>-0.625</v>
      </c>
      <c r="D9" s="32">
        <f t="shared" ref="D9:E9" si="0">(IF(D5="sehr positiv",$T$4,IF(D5="positiv",$T$5,IF(D5="gering/nichts",$T$6,IF(D5="negativ",$T$7,IF(D5="sehr negativ",$T$8,0)))))*$B$5+IF(D6="sehr positiv",$T$4,IF(D6="positiv",$T$5,IF(D6="gering/nichts",$T$6,IF(D6="negativ",$T$7,IF(D6="sehr negativ",$T$8,0)))))*$B$6+IF(D7="sehr positiv",$T$4,IF(D7="positiv",$T$5,IF(D7="gering/nichts",$T$6,IF(D7="negativ",$T$7,IF(D7="sehr negativ",$T$8,0)))))*$B$7+IF(D8="sehr positiv",$T$4,IF(D8="positiv",$T$5,IF(D8="gering/nichts",$T$6,IF(D8="negativ",$T$7,IF(D8="sehr negativ",$T$8,0)))))*$B$8)/SUM($B$5:$B$8)</f>
        <v>-1.25</v>
      </c>
      <c r="E9" s="33">
        <f t="shared" si="0"/>
        <v>0.625</v>
      </c>
      <c r="F9" s="34"/>
      <c r="G9" s="31">
        <f>(IF(G5="sehr positiv",$T$4,IF(G5="positiv",$T$5,IF(G5="gering/nichts",$T$6,IF(G5="negativ",$T$7,IF(G5="sehr negativ",$T$8,0)))))*$B$5+IF(G6="sehr positiv",$T$4,IF(G6="positiv",$T$5,IF(G6="gering/nichts",$T$6,IF(G6="negativ",$T$7,IF(G6="sehr negativ",$T$8,0)))))*$B$6+IF(G7="sehr positiv",$T$4,IF(G7="positiv",$T$5,IF(G7="gering/nichts",$T$6,IF(G7="negativ",$T$7,IF(G7="sehr negativ",$T$8,0)))))*$B$7+IF(G8="sehr positiv",$T$4,IF(G8="positiv",$T$5,IF(G8="gering/nichts",$T$6,IF(G8="negativ",$T$7,IF(G8="sehr negativ",$T$8,0)))))*$B$8)/SUM($B$5:$B$8)</f>
        <v>1.25</v>
      </c>
      <c r="H9" s="32">
        <f t="shared" ref="H9" si="1">(IF(H5="sehr positiv",$T$4,IF(H5="positiv",$T$5,IF(H5="gering/nichts",$T$6,IF(H5="negativ",$T$7,IF(H5="sehr negativ",$T$8,0)))))*$B$5+IF(H6="sehr positiv",$T$4,IF(H6="positiv",$T$5,IF(H6="gering/nichts",$T$6,IF(H6="negativ",$T$7,IF(H6="sehr negativ",$T$8,0)))))*$B$6+IF(H7="sehr positiv",$T$4,IF(H7="positiv",$T$5,IF(H7="gering/nichts",$T$6,IF(H7="negativ",$T$7,IF(H7="sehr negativ",$T$8,0)))))*$B$7+IF(H8="sehr positiv",$T$4,IF(H8="positiv",$T$5,IF(H8="gering/nichts",$T$6,IF(H8="negativ",$T$7,IF(H8="sehr negativ",$T$8,0)))))*$B$8)/SUM($B$5:$B$8)</f>
        <v>-3.125</v>
      </c>
      <c r="I9" s="33">
        <f t="shared" ref="I9" si="2">(IF(I5="sehr positiv",$T$4,IF(I5="positiv",$T$5,IF(I5="gering/nichts",$T$6,IF(I5="negativ",$T$7,IF(I5="sehr negativ",$T$8,0)))))*$B$5+IF(I6="sehr positiv",$T$4,IF(I6="positiv",$T$5,IF(I6="gering/nichts",$T$6,IF(I6="negativ",$T$7,IF(I6="sehr negativ",$T$8,0)))))*$B$6+IF(I7="sehr positiv",$T$4,IF(I7="positiv",$T$5,IF(I7="gering/nichts",$T$6,IF(I7="negativ",$T$7,IF(I7="sehr negativ",$T$8,0)))))*$B$7+IF(I8="sehr positiv",$T$4,IF(I8="positiv",$T$5,IF(I8="gering/nichts",$T$6,IF(I8="negativ",$T$7,IF(I8="sehr negativ",$T$8,0)))))*$B$8)/SUM($B$5:$B$8)</f>
        <v>-1.25</v>
      </c>
      <c r="J9" s="35"/>
      <c r="K9" s="31">
        <f>(IF(K5="sehr positiv",$T$4,IF(K5="positiv",$T$5,IF(K5="gering/nichts",$T$6,IF(K5="negativ",$T$7,IF(K5="sehr negativ",$T$8,0)))))*$B$5+IF(K6="sehr positiv",$T$4,IF(K6="positiv",$T$5,IF(K6="gering/nichts",$T$6,IF(K6="negativ",$T$7,IF(K6="sehr negativ",$T$8,0)))))*$B$6+IF(K7="sehr positiv",$T$4,IF(K7="positiv",$T$5,IF(K7="gering/nichts",$T$6,IF(K7="negativ",$T$7,IF(K7="sehr negativ",$T$8,0)))))*$B$7+IF(K8="sehr positiv",$T$4,IF(K8="positiv",$T$5,IF(K8="gering/nichts",$T$6,IF(K8="negativ",$T$7,IF(K8="sehr negativ",$T$8,0)))))*$B$8)/SUM($B$5:$B$8)</f>
        <v>-3.75</v>
      </c>
      <c r="L9" s="32">
        <f t="shared" ref="L9" si="3">(IF(L5="sehr positiv",$T$4,IF(L5="positiv",$T$5,IF(L5="gering/nichts",$T$6,IF(L5="negativ",$T$7,IF(L5="sehr negativ",$T$8,0)))))*$B$5+IF(L6="sehr positiv",$T$4,IF(L6="positiv",$T$5,IF(L6="gering/nichts",$T$6,IF(L6="negativ",$T$7,IF(L6="sehr negativ",$T$8,0)))))*$B$6+IF(L7="sehr positiv",$T$4,IF(L7="positiv",$T$5,IF(L7="gering/nichts",$T$6,IF(L7="negativ",$T$7,IF(L7="sehr negativ",$T$8,0)))))*$B$7+IF(L8="sehr positiv",$T$4,IF(L8="positiv",$T$5,IF(L8="gering/nichts",$T$6,IF(L8="negativ",$T$7,IF(L8="sehr negativ",$T$8,0)))))*$B$8)/SUM($B$5:$B$8)</f>
        <v>1.875</v>
      </c>
      <c r="M9" s="33">
        <f t="shared" ref="M9" si="4">(IF(M5="sehr positiv",$T$4,IF(M5="positiv",$T$5,IF(M5="gering/nichts",$T$6,IF(M5="negativ",$T$7,IF(M5="sehr negativ",$T$8,0)))))*$B$5+IF(M6="sehr positiv",$T$4,IF(M6="positiv",$T$5,IF(M6="gering/nichts",$T$6,IF(M6="negativ",$T$7,IF(M6="sehr negativ",$T$8,0)))))*$B$6+IF(M7="sehr positiv",$T$4,IF(M7="positiv",$T$5,IF(M7="gering/nichts",$T$6,IF(M7="negativ",$T$7,IF(M7="sehr negativ",$T$8,0)))))*$B$7+IF(M8="sehr positiv",$T$4,IF(M8="positiv",$T$5,IF(M8="gering/nichts",$T$6,IF(M8="negativ",$T$7,IF(M8="sehr negativ",$T$8,0)))))*$B$8)/SUM($B$5:$B$8)</f>
        <v>0</v>
      </c>
      <c r="N9" s="35"/>
      <c r="O9" s="31">
        <f>(IF(O5="sehr positiv",$T$4,IF(O5="positiv",$T$5,IF(O5="gering/nichts",$T$6,IF(O5="negativ",$T$7,IF(O5="sehr negativ",$T$8,0)))))*$B$5+IF(O6="sehr positiv",$T$4,IF(O6="positiv",$T$5,IF(O6="gering/nichts",$T$6,IF(O6="negativ",$T$7,IF(O6="sehr negativ",$T$8,0)))))*$B$6+IF(O7="sehr positiv",$T$4,IF(O7="positiv",$T$5,IF(O7="gering/nichts",$T$6,IF(O7="negativ",$T$7,IF(O7="sehr negativ",$T$8,0)))))*$B$7+IF(O8="sehr positiv",$T$4,IF(O8="positiv",$T$5,IF(O8="gering/nichts",$T$6,IF(O8="negativ",$T$7,IF(O8="sehr negativ",$T$8,0)))))*$B$8)/SUM($B$5:$B$8)</f>
        <v>-3.125</v>
      </c>
      <c r="P9" s="32">
        <f t="shared" ref="P9" si="5">(IF(P5="sehr positiv",$T$4,IF(P5="positiv",$T$5,IF(P5="gering/nichts",$T$6,IF(P5="negativ",$T$7,IF(P5="sehr negativ",$T$8,0)))))*$B$5+IF(P6="sehr positiv",$T$4,IF(P6="positiv",$T$5,IF(P6="gering/nichts",$T$6,IF(P6="negativ",$T$7,IF(P6="sehr negativ",$T$8,0)))))*$B$6+IF(P7="sehr positiv",$T$4,IF(P7="positiv",$T$5,IF(P7="gering/nichts",$T$6,IF(P7="negativ",$T$7,IF(P7="sehr negativ",$T$8,0)))))*$B$7+IF(P8="sehr positiv",$T$4,IF(P8="positiv",$T$5,IF(P8="gering/nichts",$T$6,IF(P8="negativ",$T$7,IF(P8="sehr negativ",$T$8,0)))))*$B$8)/SUM($B$5:$B$8)</f>
        <v>1.875</v>
      </c>
      <c r="Q9" s="33">
        <f t="shared" ref="Q9" si="6">(IF(Q5="sehr positiv",$T$4,IF(Q5="positiv",$T$5,IF(Q5="gering/nichts",$T$6,IF(Q5="negativ",$T$7,IF(Q5="sehr negativ",$T$8,0)))))*$B$5+IF(Q6="sehr positiv",$T$4,IF(Q6="positiv",$T$5,IF(Q6="gering/nichts",$T$6,IF(Q6="negativ",$T$7,IF(Q6="sehr negativ",$T$8,0)))))*$B$6+IF(Q7="sehr positiv",$T$4,IF(Q7="positiv",$T$5,IF(Q7="gering/nichts",$T$6,IF(Q7="negativ",$T$7,IF(Q7="sehr negativ",$T$8,0)))))*$B$7+IF(Q8="sehr positiv",$T$4,IF(Q8="positiv",$T$5,IF(Q8="gering/nichts",$T$6,IF(Q8="negativ",$T$7,IF(Q8="sehr negativ",$T$8,0)))))*$B$8)/SUM($B$5:$B$8)</f>
        <v>-2.5</v>
      </c>
    </row>
    <row r="10" spans="1:20" ht="15.75" thickBot="1" x14ac:dyDescent="0.3">
      <c r="A10" s="36" t="s">
        <v>22</v>
      </c>
      <c r="B10" s="37">
        <v>0.7</v>
      </c>
      <c r="C10" s="38">
        <f>C9</f>
        <v>-0.625</v>
      </c>
      <c r="D10" s="51">
        <f>D9*$B$10+E9*(1-$B$10)</f>
        <v>-0.6875</v>
      </c>
      <c r="E10" s="52"/>
      <c r="F10" s="34"/>
      <c r="G10" s="38">
        <f>G9</f>
        <v>1.25</v>
      </c>
      <c r="H10" s="51">
        <f>H9*$B$10+I9*(1-$B$10)</f>
        <v>-2.5625</v>
      </c>
      <c r="I10" s="52"/>
      <c r="J10" s="35"/>
      <c r="K10" s="38">
        <f>K9</f>
        <v>-3.75</v>
      </c>
      <c r="L10" s="51">
        <f>L9*$B$10+M9*(1-$B$10)</f>
        <v>1.3125</v>
      </c>
      <c r="M10" s="52"/>
      <c r="N10" s="35"/>
      <c r="O10" s="38">
        <f>O9</f>
        <v>-3.125</v>
      </c>
      <c r="P10" s="51">
        <f>P9*$B$10+Q9*(1-$B$10)</f>
        <v>0.56249999999999989</v>
      </c>
      <c r="Q10" s="52"/>
    </row>
    <row r="11" spans="1:20" ht="15.75" thickBot="1" x14ac:dyDescent="0.3">
      <c r="B11" s="39" t="s">
        <v>18</v>
      </c>
      <c r="C11" s="56">
        <f>C10+D10</f>
        <v>-1.3125</v>
      </c>
      <c r="D11" s="57"/>
      <c r="E11" s="58"/>
      <c r="F11" s="34"/>
      <c r="G11" s="56">
        <f>G10+H10</f>
        <v>-1.3125</v>
      </c>
      <c r="H11" s="57"/>
      <c r="I11" s="58"/>
      <c r="J11" s="40"/>
      <c r="K11" s="56">
        <f>K10+L10</f>
        <v>-2.4375</v>
      </c>
      <c r="L11" s="57"/>
      <c r="M11" s="58"/>
      <c r="N11" s="40"/>
      <c r="O11" s="56">
        <f>O10+P10</f>
        <v>-2.5625</v>
      </c>
      <c r="P11" s="57"/>
      <c r="Q11" s="58"/>
    </row>
    <row r="13" spans="1:20" x14ac:dyDescent="0.25">
      <c r="B13" s="41" t="s">
        <v>14</v>
      </c>
    </row>
    <row r="14" spans="1:20" x14ac:dyDescent="0.25">
      <c r="B14" s="41" t="s">
        <v>20</v>
      </c>
    </row>
    <row r="15" spans="1:20" x14ac:dyDescent="0.25">
      <c r="B15" s="41" t="s">
        <v>21</v>
      </c>
    </row>
    <row r="16" spans="1:20" x14ac:dyDescent="0.25">
      <c r="B16" s="41" t="s">
        <v>26</v>
      </c>
    </row>
  </sheetData>
  <mergeCells count="14">
    <mergeCell ref="C11:E11"/>
    <mergeCell ref="G11:I11"/>
    <mergeCell ref="K11:M11"/>
    <mergeCell ref="O11:Q11"/>
    <mergeCell ref="G3:I3"/>
    <mergeCell ref="K3:M3"/>
    <mergeCell ref="O3:Q3"/>
    <mergeCell ref="G2:Q2"/>
    <mergeCell ref="S3:T3"/>
    <mergeCell ref="D10:E10"/>
    <mergeCell ref="H10:I10"/>
    <mergeCell ref="L10:M10"/>
    <mergeCell ref="P10:Q10"/>
    <mergeCell ref="C3:E3"/>
  </mergeCells>
  <conditionalFormatting sqref="C9:E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:I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M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Q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E10 G10:I10 K10:M10 O10:Q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E11 G11:I11 K11:M11 O11: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K5:M8 C5:E8 G5:I8 O5:Q8" xr:uid="{CB37B247-614A-4527-9B53-97DD5B0A6232}">
      <formula1>"sehr positiv,positiv,gering/nichts,negativ,sehr negativ"</formula1>
    </dataValidation>
  </dataValidations>
  <pageMargins left="0.7" right="0.7" top="0.78740157499999996" bottom="0.78740157499999996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Ihre Einschätzung</vt:lpstr>
      <vt:lpstr>'Ihre Einschätzung'!Druckbereich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Wiedenhöfer</dc:creator>
  <cp:lastModifiedBy>Thomas Wiedenhöfer</cp:lastModifiedBy>
  <cp:lastPrinted>2022-02-20T10:15:22Z</cp:lastPrinted>
  <dcterms:created xsi:type="dcterms:W3CDTF">2022-02-20T07:32:34Z</dcterms:created>
  <dcterms:modified xsi:type="dcterms:W3CDTF">2022-02-20T11:10:00Z</dcterms:modified>
</cp:coreProperties>
</file>